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60" windowWidth="15315" windowHeight="10965"/>
  </bookViews>
  <sheets>
    <sheet name="CN Adjustment" sheetId="1" r:id="rId1"/>
  </sheets>
  <definedNames>
    <definedName name="_xlnm.Print_Area" localSheetId="0">'CN Adjustment'!$A$1:$G$43</definedName>
    <definedName name="solver_adj" localSheetId="0" hidden="1">'CN Adjustment'!$B$34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'CN Adjustment'!$D$34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5.34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B20" i="1" l="1"/>
  <c r="B13" i="1"/>
  <c r="B7" i="1" s="1"/>
  <c r="B15" i="1" s="1"/>
  <c r="B27" i="1" l="1"/>
  <c r="B32" i="1" s="1"/>
  <c r="B34" i="1" s="1"/>
  <c r="B36" i="1" l="1"/>
</calcChain>
</file>

<file path=xl/sharedStrings.xml><?xml version="1.0" encoding="utf-8"?>
<sst xmlns="http://schemas.openxmlformats.org/spreadsheetml/2006/main" count="24" uniqueCount="23">
  <si>
    <t>P = rainfall depth (in) =</t>
  </si>
  <si>
    <t>CN =</t>
  </si>
  <si>
    <t>S =</t>
  </si>
  <si>
    <r>
      <rPr>
        <b/>
        <u/>
        <sz val="11"/>
        <color theme="1"/>
        <rFont val="Calibri"/>
        <family val="2"/>
        <scheme val="minor"/>
      </rPr>
      <t>Site Information</t>
    </r>
    <r>
      <rPr>
        <b/>
        <sz val="11"/>
        <color theme="1"/>
        <rFont val="Calibri"/>
        <family val="2"/>
        <scheme val="minor"/>
      </rPr>
      <t>:</t>
    </r>
  </si>
  <si>
    <t>ac-ft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</si>
  <si>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 xml:space="preserve">ADJ </t>
    </r>
    <r>
      <rPr>
        <b/>
        <sz val="11"/>
        <color theme="1"/>
        <rFont val="Calibri"/>
        <family val="2"/>
        <scheme val="minor"/>
      </rPr>
      <t>(ac-ft)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=</t>
    </r>
  </si>
  <si>
    <r>
      <t>Adjusted Volume Over Watershed, V</t>
    </r>
    <r>
      <rPr>
        <b/>
        <vertAlign val="subscript"/>
        <sz val="11"/>
        <color theme="1"/>
        <rFont val="Calibri"/>
        <family val="2"/>
        <scheme val="minor"/>
      </rPr>
      <t xml:space="preserve">ADJ =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 xml:space="preserve">W -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 xml:space="preserve">R - </t>
    </r>
    <r>
      <rPr>
        <b/>
        <sz val="11"/>
        <color theme="1"/>
        <rFont val="Calibri"/>
        <family val="2"/>
        <scheme val="minor"/>
      </rPr>
      <t>V</t>
    </r>
    <r>
      <rPr>
        <b/>
        <vertAlign val="subscript"/>
        <sz val="11"/>
        <color theme="1"/>
        <rFont val="Calibri"/>
        <family val="2"/>
        <scheme val="minor"/>
      </rPr>
      <t>GI</t>
    </r>
  </si>
  <si>
    <t xml:space="preserve">Runoff, R (in) = 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</si>
  <si>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(in) =</t>
    </r>
  </si>
  <si>
    <r>
      <rPr>
        <b/>
        <sz val="11"/>
        <color theme="1"/>
        <rFont val="Calibri"/>
        <family val="2"/>
        <scheme val="minor"/>
      </rPr>
      <t>S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>=</t>
    </r>
  </si>
  <si>
    <r>
      <t>Additional Volume, V</t>
    </r>
    <r>
      <rPr>
        <b/>
        <vertAlign val="subscript"/>
        <sz val="11"/>
        <color theme="1"/>
        <rFont val="Calibri"/>
        <family val="2"/>
        <scheme val="minor"/>
      </rPr>
      <t>GI</t>
    </r>
    <r>
      <rPr>
        <b/>
        <sz val="11"/>
        <color theme="1"/>
        <rFont val="Calibri"/>
        <family val="2"/>
        <scheme val="minor"/>
      </rPr>
      <t xml:space="preserve">  =</t>
    </r>
  </si>
  <si>
    <r>
      <t>Adjusted CN for detention calcs, CN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=</t>
    </r>
  </si>
  <si>
    <r>
      <t>Total Impervious Area, A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(ac) =</t>
    </r>
  </si>
  <si>
    <t>RUNOFF CURVE NUMBER ADJUSTMENT CALCULATOR</t>
  </si>
  <si>
    <r>
      <t>Volume of GI Provided</t>
    </r>
    <r>
      <rPr>
        <b/>
        <sz val="11"/>
        <color theme="1"/>
        <rFont val="Calibri"/>
        <family val="2"/>
        <scheme val="minor"/>
      </rPr>
      <t>:</t>
    </r>
  </si>
  <si>
    <t>*Blue values are entered by user</t>
  </si>
  <si>
    <t>1" of volume over impervious area</t>
  </si>
  <si>
    <r>
      <t>Adjusted Runoff Over Watershed, R</t>
    </r>
    <r>
      <rPr>
        <b/>
        <vertAlign val="subscript"/>
        <sz val="11"/>
        <color theme="1"/>
        <rFont val="Calibri"/>
        <family val="2"/>
        <scheme val="minor"/>
      </rPr>
      <t>ADJ</t>
    </r>
    <r>
      <rPr>
        <b/>
        <sz val="11"/>
        <color theme="1"/>
        <rFont val="Calibri"/>
        <family val="2"/>
        <scheme val="minor"/>
      </rPr>
      <t xml:space="preserve"> = V</t>
    </r>
    <r>
      <rPr>
        <b/>
        <vertAlign val="subscript"/>
        <sz val="11"/>
        <color theme="1"/>
        <rFont val="Calibri"/>
        <family val="2"/>
        <scheme val="minor"/>
      </rPr>
      <t>ADJ</t>
    </r>
  </si>
  <si>
    <r>
      <t xml:space="preserve">                                                                                     A</t>
    </r>
    <r>
      <rPr>
        <b/>
        <vertAlign val="subscript"/>
        <sz val="11"/>
        <color theme="1"/>
        <rFont val="Calibri"/>
        <family val="2"/>
        <scheme val="minor"/>
      </rPr>
      <t>W</t>
    </r>
  </si>
  <si>
    <t>Additional volume over the required 1"</t>
  </si>
  <si>
    <r>
      <t>Runoff Volume Over Watershed, V</t>
    </r>
    <r>
      <rPr>
        <b/>
        <vertAlign val="subscript"/>
        <sz val="11"/>
        <color theme="1"/>
        <rFont val="Calibri"/>
        <family val="2"/>
        <scheme val="minor"/>
      </rPr>
      <t xml:space="preserve">w </t>
    </r>
    <r>
      <rPr>
        <b/>
        <sz val="11"/>
        <color theme="1"/>
        <rFont val="Calibri"/>
        <family val="2"/>
        <scheme val="minor"/>
      </rPr>
      <t xml:space="preserve">(ac-ft) =            </t>
    </r>
  </si>
  <si>
    <r>
      <t>Total Site Area, A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(ac) =</t>
    </r>
  </si>
  <si>
    <r>
      <t>Volume Control Storage, V</t>
    </r>
    <r>
      <rPr>
        <b/>
        <vertAlign val="subscript"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</si>
</sst>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2" fontId="0" fillId="0" borderId="1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0" fillId="0" borderId="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Border="1" applyProtection="1"/>
    <xf numFmtId="2" fontId="2" fillId="0" borderId="1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/>
    <xf numFmtId="2" fontId="2" fillId="0" borderId="2" xfId="0" applyNumberFormat="1" applyFont="1" applyBorder="1" applyAlignment="1" applyProtection="1">
      <alignment horizontal="center"/>
    </xf>
    <xf numFmtId="0" fontId="0" fillId="0" borderId="2" xfId="0" applyBorder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2" fillId="0" borderId="2" xfId="0" applyFont="1" applyBorder="1" applyAlignment="1" applyProtection="1">
      <alignment horizontal="right"/>
    </xf>
    <xf numFmtId="2" fontId="5" fillId="0" borderId="2" xfId="0" applyNumberFormat="1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0" xfId="0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2" fontId="2" fillId="0" borderId="0" xfId="0" applyNumberFormat="1" applyFon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6" fillId="0" borderId="0" xfId="0" applyFont="1" applyProtection="1"/>
    <xf numFmtId="0" fontId="6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34</xdr:row>
      <xdr:rowOff>114300</xdr:rowOff>
    </xdr:from>
    <xdr:to>
      <xdr:col>1</xdr:col>
      <xdr:colOff>1247776</xdr:colOff>
      <xdr:row>36</xdr:row>
      <xdr:rowOff>95250</xdr:rowOff>
    </xdr:to>
    <xdr:sp macro="" textlink="">
      <xdr:nvSpPr>
        <xdr:cNvPr id="9" name="Oval 8"/>
        <xdr:cNvSpPr/>
      </xdr:nvSpPr>
      <xdr:spPr>
        <a:xfrm>
          <a:off x="2362201" y="5381625"/>
          <a:ext cx="971550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2533650</xdr:colOff>
      <xdr:row>29</xdr:row>
      <xdr:rowOff>4763</xdr:rowOff>
    </xdr:from>
    <xdr:to>
      <xdr:col>1</xdr:col>
      <xdr:colOff>66676</xdr:colOff>
      <xdr:row>29</xdr:row>
      <xdr:rowOff>9525</xdr:rowOff>
    </xdr:to>
    <xdr:cxnSp macro="">
      <xdr:nvCxnSpPr>
        <xdr:cNvPr id="10" name="Straight Connector 9"/>
        <xdr:cNvCxnSpPr/>
      </xdr:nvCxnSpPr>
      <xdr:spPr>
        <a:xfrm flipV="1">
          <a:off x="2533650" y="5900738"/>
          <a:ext cx="342901" cy="47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E36" sqref="E36"/>
    </sheetView>
  </sheetViews>
  <sheetFormatPr defaultRowHeight="15" x14ac:dyDescent="0.25"/>
  <cols>
    <col min="1" max="1" width="42.140625" customWidth="1"/>
    <col min="2" max="2" width="22.42578125" customWidth="1"/>
    <col min="3" max="3" width="10.85546875" customWidth="1"/>
    <col min="4" max="4" width="11.5703125" bestFit="1" customWidth="1"/>
    <col min="5" max="5" width="23.7109375" customWidth="1"/>
    <col min="6" max="6" width="11.7109375" customWidth="1"/>
    <col min="7" max="7" width="13.140625" customWidth="1"/>
    <col min="8" max="8" width="22.140625" customWidth="1"/>
    <col min="9" max="9" width="10.42578125" customWidth="1"/>
  </cols>
  <sheetData>
    <row r="1" spans="1:9" x14ac:dyDescent="0.25">
      <c r="A1" s="5" t="s">
        <v>13</v>
      </c>
      <c r="B1" s="6"/>
      <c r="C1" s="6"/>
      <c r="D1" s="6"/>
      <c r="E1" s="6"/>
      <c r="F1" s="6"/>
      <c r="G1" s="6"/>
    </row>
    <row r="2" spans="1:9" x14ac:dyDescent="0.25">
      <c r="A2" s="6"/>
      <c r="B2" s="6"/>
      <c r="C2" s="6"/>
      <c r="D2" s="6"/>
      <c r="E2" s="6"/>
      <c r="F2" s="6"/>
      <c r="G2" s="6"/>
    </row>
    <row r="3" spans="1:9" x14ac:dyDescent="0.25">
      <c r="A3" s="5" t="s">
        <v>3</v>
      </c>
      <c r="B3" s="6"/>
      <c r="C3" s="6"/>
      <c r="D3" s="6"/>
      <c r="E3" s="6"/>
      <c r="F3" s="6"/>
      <c r="G3" s="6"/>
    </row>
    <row r="4" spans="1:9" ht="12" customHeight="1" thickBot="1" x14ac:dyDescent="0.3">
      <c r="A4" s="6"/>
      <c r="B4" s="33"/>
      <c r="C4" s="33"/>
      <c r="D4" s="7"/>
      <c r="E4" s="33"/>
      <c r="F4" s="33"/>
      <c r="G4" s="6"/>
    </row>
    <row r="5" spans="1:9" ht="18.75" thickBot="1" x14ac:dyDescent="0.4">
      <c r="A5" s="8" t="s">
        <v>21</v>
      </c>
      <c r="B5" s="31">
        <v>10</v>
      </c>
      <c r="C5" s="6"/>
      <c r="D5" s="6"/>
      <c r="E5" s="8" t="s">
        <v>12</v>
      </c>
      <c r="F5" s="31">
        <v>8.5</v>
      </c>
      <c r="G5" s="6"/>
      <c r="H5" s="2"/>
      <c r="I5" s="3"/>
    </row>
    <row r="6" spans="1:9" ht="15.75" thickBot="1" x14ac:dyDescent="0.3">
      <c r="A6" s="8"/>
      <c r="B6" s="9"/>
      <c r="C6" s="6"/>
      <c r="D6" s="6"/>
      <c r="E6" s="6"/>
      <c r="F6" s="6"/>
      <c r="G6" s="6"/>
    </row>
    <row r="7" spans="1:9" ht="15.75" thickBot="1" x14ac:dyDescent="0.3">
      <c r="A7" s="8" t="s">
        <v>7</v>
      </c>
      <c r="B7" s="10">
        <f>((B9-0.2*B13)^2)/(B9+0.8*B13)</f>
        <v>6.8644000353621433</v>
      </c>
      <c r="C7" s="6"/>
      <c r="D7" s="6"/>
      <c r="E7" s="6"/>
      <c r="F7" s="6"/>
      <c r="G7" s="6"/>
    </row>
    <row r="8" spans="1:9" ht="15.75" thickBot="1" x14ac:dyDescent="0.3">
      <c r="A8" s="6"/>
      <c r="B8" s="11"/>
      <c r="C8" s="6"/>
      <c r="D8" s="6"/>
      <c r="E8" s="6"/>
      <c r="F8" s="6"/>
      <c r="G8" s="6"/>
    </row>
    <row r="9" spans="1:9" ht="15.75" thickBot="1" x14ac:dyDescent="0.3">
      <c r="A9" s="8" t="s">
        <v>0</v>
      </c>
      <c r="B9" s="12">
        <v>7.58</v>
      </c>
      <c r="C9" s="6"/>
      <c r="D9" s="6"/>
      <c r="E9" s="6"/>
      <c r="F9" s="6"/>
      <c r="G9" s="6"/>
    </row>
    <row r="10" spans="1:9" ht="15.75" thickBot="1" x14ac:dyDescent="0.3">
      <c r="A10" s="6"/>
      <c r="B10" s="11"/>
      <c r="C10" s="6"/>
      <c r="D10" s="6"/>
      <c r="E10" s="6"/>
      <c r="F10" s="6"/>
      <c r="G10" s="6"/>
    </row>
    <row r="11" spans="1:9" ht="15.75" thickBot="1" x14ac:dyDescent="0.3">
      <c r="A11" s="8" t="s">
        <v>1</v>
      </c>
      <c r="B11" s="31">
        <v>94</v>
      </c>
      <c r="C11" s="6"/>
      <c r="D11" s="6"/>
      <c r="E11" s="6"/>
      <c r="F11" s="6"/>
      <c r="G11" s="6"/>
    </row>
    <row r="12" spans="1:9" ht="15.75" thickBot="1" x14ac:dyDescent="0.3">
      <c r="A12" s="6"/>
      <c r="B12" s="13"/>
      <c r="C12" s="6"/>
      <c r="D12" s="6"/>
      <c r="E12" s="6"/>
      <c r="F12" s="6"/>
      <c r="G12" s="6"/>
    </row>
    <row r="13" spans="1:9" ht="15.75" thickBot="1" x14ac:dyDescent="0.3">
      <c r="A13" s="8" t="s">
        <v>2</v>
      </c>
      <c r="B13" s="10">
        <f>(1000/B11)-10</f>
        <v>0.63829787234042534</v>
      </c>
      <c r="C13" s="6"/>
      <c r="D13" s="6"/>
      <c r="E13" s="6"/>
      <c r="F13" s="6"/>
      <c r="G13" s="6"/>
    </row>
    <row r="14" spans="1:9" ht="15.75" thickBot="1" x14ac:dyDescent="0.3">
      <c r="A14" s="14"/>
      <c r="B14" s="14"/>
      <c r="C14" s="14"/>
      <c r="D14" s="14"/>
      <c r="E14" s="14"/>
      <c r="F14" s="14"/>
      <c r="G14" s="14"/>
    </row>
    <row r="15" spans="1:9" ht="18.75" thickBot="1" x14ac:dyDescent="0.4">
      <c r="A15" s="8" t="s">
        <v>20</v>
      </c>
      <c r="B15" s="15">
        <f>(B7/12)*B5</f>
        <v>5.7203333628017861</v>
      </c>
      <c r="C15" s="6"/>
      <c r="D15" s="6"/>
      <c r="E15" s="6"/>
      <c r="F15" s="6"/>
      <c r="G15" s="6"/>
    </row>
    <row r="16" spans="1:9" ht="15.75" thickBot="1" x14ac:dyDescent="0.3">
      <c r="A16" s="16"/>
      <c r="B16" s="17"/>
      <c r="C16" s="18"/>
      <c r="D16" s="18"/>
      <c r="E16" s="18"/>
      <c r="F16" s="18"/>
      <c r="G16" s="18"/>
    </row>
    <row r="17" spans="1:7" ht="14.25" customHeight="1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34" t="s">
        <v>14</v>
      </c>
      <c r="B18" s="34"/>
      <c r="C18" s="6"/>
      <c r="D18" s="6"/>
      <c r="E18" s="6"/>
      <c r="F18" s="6"/>
      <c r="G18" s="6"/>
    </row>
    <row r="19" spans="1:7" ht="12.75" customHeight="1" thickBot="1" x14ac:dyDescent="0.3">
      <c r="A19" s="6"/>
      <c r="B19" s="6"/>
      <c r="C19" s="6"/>
      <c r="D19" s="6"/>
      <c r="E19" s="6"/>
      <c r="F19" s="6"/>
      <c r="G19" s="6"/>
    </row>
    <row r="20" spans="1:7" ht="18.75" thickBot="1" x14ac:dyDescent="0.4">
      <c r="A20" s="8" t="s">
        <v>22</v>
      </c>
      <c r="B20" s="15">
        <f>(1/12)*F5</f>
        <v>0.70833333333333326</v>
      </c>
      <c r="C20" s="5" t="s">
        <v>4</v>
      </c>
      <c r="D20" s="19" t="s">
        <v>16</v>
      </c>
      <c r="E20" s="6"/>
      <c r="F20" s="6"/>
      <c r="G20" s="6"/>
    </row>
    <row r="21" spans="1:7" ht="15.75" thickBot="1" x14ac:dyDescent="0.3">
      <c r="A21" s="8"/>
      <c r="B21" s="20"/>
      <c r="C21" s="6"/>
      <c r="D21" s="19"/>
      <c r="E21" s="6"/>
      <c r="F21" s="6"/>
      <c r="G21" s="6"/>
    </row>
    <row r="22" spans="1:7" ht="18.75" thickBot="1" x14ac:dyDescent="0.4">
      <c r="A22" s="8" t="s">
        <v>10</v>
      </c>
      <c r="B22" s="32">
        <v>0</v>
      </c>
      <c r="C22" s="5" t="s">
        <v>4</v>
      </c>
      <c r="D22" s="21" t="s">
        <v>19</v>
      </c>
      <c r="E22" s="14"/>
      <c r="F22" s="14"/>
      <c r="G22" s="14"/>
    </row>
    <row r="23" spans="1:7" ht="15.75" thickBot="1" x14ac:dyDescent="0.3">
      <c r="A23" s="22"/>
      <c r="B23" s="23"/>
      <c r="C23" s="24"/>
      <c r="D23" s="18"/>
      <c r="E23" s="18"/>
      <c r="F23" s="18"/>
      <c r="G23" s="18"/>
    </row>
    <row r="24" spans="1:7" ht="12" customHeight="1" x14ac:dyDescent="0.25">
      <c r="A24" s="25"/>
      <c r="B24" s="26"/>
      <c r="C24" s="27"/>
      <c r="D24" s="14"/>
      <c r="E24" s="14"/>
      <c r="F24" s="14"/>
      <c r="G24" s="14"/>
    </row>
    <row r="25" spans="1:7" ht="21.75" customHeight="1" x14ac:dyDescent="0.35">
      <c r="A25" s="5" t="s">
        <v>6</v>
      </c>
      <c r="B25" s="6"/>
      <c r="C25" s="6"/>
      <c r="D25" s="6"/>
      <c r="E25" s="6"/>
      <c r="F25" s="6"/>
      <c r="G25" s="6"/>
    </row>
    <row r="26" spans="1:7" ht="15.75" thickBot="1" x14ac:dyDescent="0.3">
      <c r="A26" s="6"/>
      <c r="B26" s="6"/>
      <c r="C26" s="6"/>
      <c r="D26" s="6"/>
      <c r="E26" s="6"/>
      <c r="F26" s="6"/>
      <c r="G26" s="6"/>
    </row>
    <row r="27" spans="1:7" ht="18.75" thickBot="1" x14ac:dyDescent="0.4">
      <c r="A27" s="8" t="s">
        <v>5</v>
      </c>
      <c r="B27" s="15">
        <f>B15-B20-B22</f>
        <v>5.012000029468453</v>
      </c>
      <c r="C27" s="6"/>
      <c r="D27" s="6"/>
      <c r="E27" s="6"/>
      <c r="F27" s="6"/>
      <c r="G27" s="6"/>
    </row>
    <row r="28" spans="1:7" x14ac:dyDescent="0.25">
      <c r="A28" s="8"/>
      <c r="B28" s="28"/>
      <c r="C28" s="6"/>
      <c r="D28" s="6"/>
      <c r="E28" s="6"/>
      <c r="F28" s="6"/>
      <c r="G28" s="6"/>
    </row>
    <row r="29" spans="1:7" ht="18" x14ac:dyDescent="0.35">
      <c r="A29" s="8" t="s">
        <v>17</v>
      </c>
      <c r="B29" s="28"/>
      <c r="C29" s="6"/>
      <c r="D29" s="6"/>
      <c r="E29" s="6"/>
      <c r="F29" s="6"/>
      <c r="G29" s="6"/>
    </row>
    <row r="30" spans="1:7" ht="18" x14ac:dyDescent="0.35">
      <c r="A30" s="8" t="s">
        <v>18</v>
      </c>
      <c r="B30" s="6"/>
      <c r="C30" s="6"/>
      <c r="D30" s="6"/>
      <c r="E30" s="6"/>
      <c r="F30" s="6"/>
      <c r="G30" s="6"/>
    </row>
    <row r="31" spans="1:7" ht="15.75" thickBot="1" x14ac:dyDescent="0.3">
      <c r="A31" s="6"/>
      <c r="B31" s="6"/>
      <c r="C31" s="6"/>
      <c r="D31" s="6"/>
      <c r="E31" s="6"/>
      <c r="F31" s="6"/>
      <c r="G31" s="6"/>
    </row>
    <row r="32" spans="1:7" ht="18.75" thickBot="1" x14ac:dyDescent="0.4">
      <c r="A32" s="8" t="s">
        <v>8</v>
      </c>
      <c r="B32" s="15">
        <f>ROUND((B27/B5)*12,2)</f>
        <v>6.01</v>
      </c>
      <c r="C32" s="6"/>
      <c r="D32" s="6"/>
      <c r="E32" s="6"/>
      <c r="F32" s="6"/>
      <c r="G32" s="6"/>
    </row>
    <row r="33" spans="1:7" ht="15.75" thickBot="1" x14ac:dyDescent="0.3">
      <c r="A33" s="6"/>
      <c r="B33" s="6"/>
      <c r="C33" s="6"/>
      <c r="D33" s="6"/>
      <c r="E33" s="6"/>
      <c r="F33" s="6"/>
      <c r="G33" s="6"/>
    </row>
    <row r="34" spans="1:7" ht="18.75" thickBot="1" x14ac:dyDescent="0.4">
      <c r="A34" s="8" t="s">
        <v>9</v>
      </c>
      <c r="B34" s="15">
        <f>((SQRT(((0.8*B32+3.03)^2)+(-4*-0.04*(7.58*B32-57.45))))-((0.8*B32+3.03)))/-0.08</f>
        <v>1.5294421707251482</v>
      </c>
      <c r="C34" s="6"/>
      <c r="D34" s="28"/>
      <c r="E34" s="19"/>
      <c r="F34" s="6"/>
      <c r="G34" s="6"/>
    </row>
    <row r="35" spans="1:7" x14ac:dyDescent="0.25">
      <c r="A35" s="6"/>
      <c r="B35" s="28"/>
      <c r="C35" s="6"/>
      <c r="D35" s="20"/>
      <c r="E35" s="6"/>
      <c r="F35" s="6"/>
      <c r="G35" s="6"/>
    </row>
    <row r="36" spans="1:7" ht="18" x14ac:dyDescent="0.35">
      <c r="A36" s="8" t="s">
        <v>11</v>
      </c>
      <c r="B36" s="28">
        <f>(1000/(B34+10))</f>
        <v>86.734465136495388</v>
      </c>
      <c r="C36" s="6"/>
      <c r="D36" s="29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30" t="s">
        <v>15</v>
      </c>
      <c r="B38" s="6"/>
      <c r="C38" s="6"/>
      <c r="D38" s="6"/>
      <c r="E38" s="6"/>
      <c r="F38" s="6"/>
      <c r="G38" s="6"/>
    </row>
    <row r="40" spans="1:7" ht="16.5" customHeight="1" x14ac:dyDescent="0.25">
      <c r="C40" s="4"/>
      <c r="D40" s="4"/>
    </row>
    <row r="41" spans="1:7" ht="19.5" customHeight="1" x14ac:dyDescent="0.25">
      <c r="A41" s="35"/>
      <c r="B41" s="35"/>
      <c r="C41" s="2"/>
      <c r="D41" s="2"/>
    </row>
    <row r="43" spans="1:7" x14ac:dyDescent="0.25">
      <c r="B43" s="1"/>
      <c r="C43" s="2"/>
    </row>
  </sheetData>
  <sheetProtection password="CD94" sheet="1" objects="1" scenarios="1" formatCells="0" formatColumns="0" formatRows="0" insertColumns="0" insertRows="0" insertHyperlinks="0" deleteColumns="0" deleteRows="0" sort="0" autoFilter="0" pivotTables="0"/>
  <mergeCells count="4">
    <mergeCell ref="E4:F4"/>
    <mergeCell ref="B4:C4"/>
    <mergeCell ref="A18:B18"/>
    <mergeCell ref="A41:B41"/>
  </mergeCells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 Adjustment</vt:lpstr>
      <vt:lpstr>'CN Adjustment'!Print_Area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Sherry</dc:creator>
  <cp:lastModifiedBy>Luke Sherry</cp:lastModifiedBy>
  <cp:lastPrinted>2014-04-09T12:13:36Z</cp:lastPrinted>
  <dcterms:created xsi:type="dcterms:W3CDTF">2013-11-14T19:50:47Z</dcterms:created>
  <dcterms:modified xsi:type="dcterms:W3CDTF">2014-04-15T12:30:45Z</dcterms:modified>
</cp:coreProperties>
</file>